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B76" i="3"/>
  <c r="B77"/>
  <c r="B85" s="1"/>
  <c r="B78"/>
  <c r="B79"/>
  <c r="B80"/>
  <c r="B81"/>
  <c r="B82"/>
  <c r="B83"/>
  <c r="E8" l="1"/>
  <c r="E10"/>
  <c r="E70" l="1"/>
</calcChain>
</file>

<file path=xl/sharedStrings.xml><?xml version="1.0" encoding="utf-8"?>
<sst xmlns="http://schemas.openxmlformats.org/spreadsheetml/2006/main" count="289" uniqueCount="144">
  <si>
    <t>Примітки</t>
  </si>
  <si>
    <t>Процедура закупівлі</t>
  </si>
  <si>
    <t xml:space="preserve"> 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</si>
  <si>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 xml:space="preserve">Секретар комітету                           з конкурсних торгів                    </t>
  </si>
  <si>
    <t xml:space="preserve">Голова комітету                                         з конкурсних торгів                           </t>
  </si>
  <si>
    <t>селищний бюджет</t>
  </si>
  <si>
    <t xml:space="preserve">Затверджений рішенням комітету з конкурсних торгів від   р.№ </t>
  </si>
  <si>
    <t>не підлягае тендеру</t>
  </si>
  <si>
    <t>тендерний комітет</t>
  </si>
  <si>
    <t>ПП Немировський В.Ф.</t>
  </si>
  <si>
    <t>22.22.2 Товари з паперу чи картону ,приладдя канцелярське</t>
  </si>
  <si>
    <t>ФОП Ляховченко</t>
  </si>
  <si>
    <t>ФОП Мельник О.С</t>
  </si>
  <si>
    <t>ВСЬОГО ПО ПЛАНУ ЗАКУПІВЕЛЬ</t>
  </si>
  <si>
    <t>72.50.1 Послуги технічного обслуговування і ремонту конторських лічильників, машин та комп"ютерної техніки</t>
  </si>
  <si>
    <t>93.29.2 Послуги розважально-відпочинкові   і інші</t>
  </si>
  <si>
    <t>01.19.2 Квіти зрізані ,бутони квітів</t>
  </si>
  <si>
    <t>ФОП Ріпенко Г.І.</t>
  </si>
  <si>
    <t>по Тростянецькій селищній раді</t>
  </si>
  <si>
    <t>26.20.4 Частини та приладдя до обчислювальних машин</t>
  </si>
  <si>
    <t>22.29.2 Вироби з пласмаси та інші</t>
  </si>
  <si>
    <t>ФОП Ярмак А.П.</t>
  </si>
  <si>
    <t>27.40.2 Лампи і світильники</t>
  </si>
  <si>
    <t>25.99.2 Вироби з недорогоцінних металів</t>
  </si>
  <si>
    <t>ПП"Рунет"</t>
  </si>
  <si>
    <t>ПП"Сервіс центр"</t>
  </si>
  <si>
    <t>КП"СМЕД ОДР"</t>
  </si>
  <si>
    <t>27.40.24 Знаки та таблички з назвами світлові і подібні вироби</t>
  </si>
  <si>
    <t>74.90.20 Послуги професфйні технічні та комерційні,інші</t>
  </si>
  <si>
    <t>ПП"Шляхбуд"</t>
  </si>
  <si>
    <t>42.11.1Дороги автомобільні і автомагістральні ,елементи доріг,злітно посадкові смуги</t>
  </si>
  <si>
    <t>ФОП  Трач А.О"(сцена)</t>
  </si>
  <si>
    <t>33.19.1 Ремонтування іншого устаткування</t>
  </si>
  <si>
    <t>ТОВ Вінницьке обласне спеціалізоване підприємство"         (ремонт насосного агрегата)</t>
  </si>
  <si>
    <t>ФОП  Мельник І.В.)    салют)</t>
  </si>
  <si>
    <t>РАЗОМ</t>
  </si>
  <si>
    <t>ФОП"Аватесян А.А"Поточний ремонт тротуарного покриття  вул..20-Партз»їзду   в смт.Тростянець Вінницької обл.</t>
  </si>
  <si>
    <t xml:space="preserve">КЕКВ </t>
  </si>
  <si>
    <t>10.82.23 Подарункові набори та  інші</t>
  </si>
  <si>
    <t>переговорна процедура</t>
  </si>
  <si>
    <t>Механічні запасні частини, крім двигунів і частин двигунів</t>
  </si>
  <si>
    <t>34320000-6</t>
  </si>
  <si>
    <t>48900000-7</t>
  </si>
  <si>
    <t> Пакети програмного забезпечення різного призначення та різні комп’ютерні системи</t>
  </si>
  <si>
    <t>Дрібне канцелярське приладдя</t>
  </si>
  <si>
    <t>Офісні меблі</t>
  </si>
  <si>
    <t>Річний план закупівель на 2017 рік</t>
  </si>
  <si>
    <t>Тростянецька селищна рада ,ідентифікаційний код за ЄДРПОУ      04326224</t>
  </si>
  <si>
    <t>Код відповідного Класифікатора предмета закупівлі       021-2015</t>
  </si>
  <si>
    <t>Код згідно з КЕКВ</t>
  </si>
  <si>
    <t>Розмір бюджетного призначення за кошторисом або очікувана вартість предмета закупівлі</t>
  </si>
  <si>
    <t>Орієнтовний початок проведення процедури закупівлі</t>
  </si>
  <si>
    <t>09310000-5 - енергія електрична</t>
  </si>
  <si>
    <t>Електрична енергія</t>
  </si>
  <si>
    <t xml:space="preserve"> Газ природній</t>
  </si>
  <si>
    <t>09123000-7-газ природній</t>
  </si>
  <si>
    <t>січень 2017</t>
  </si>
  <si>
    <t>41110000-3 -питна вода</t>
  </si>
  <si>
    <t xml:space="preserve"> Питна вода</t>
  </si>
  <si>
    <t>30199000-0 Паперове канцелярське приладдя та інші паперові вироби</t>
  </si>
  <si>
    <t>Папір,та інші канцелярські паперові вироби</t>
  </si>
  <si>
    <t>30197000-6 Дрібне канцелярське приладдя</t>
  </si>
  <si>
    <t>72200000-7Послуги з програмування та консультаційні послуги з питань програмного забезпечення</t>
  </si>
  <si>
    <t>Послуги по обслуговуванню програмного забезпечення</t>
  </si>
  <si>
    <t>39800000-0 Продукція для чищення</t>
  </si>
  <si>
    <t>Миючі засоби</t>
  </si>
  <si>
    <t>Послуги зв"язку та інтернету</t>
  </si>
  <si>
    <t>3913000-2 Офісні меблі</t>
  </si>
  <si>
    <t>50313000-2 Технічне обслуговування і ремонт копіювально-розмножувальної техніки</t>
  </si>
  <si>
    <t>Обслуговування комп"ютерної техніки та копіювальної і розмножувальної техніки</t>
  </si>
  <si>
    <t xml:space="preserve">31510000-1  електричні лампи </t>
  </si>
  <si>
    <t xml:space="preserve">Електричні лампи </t>
  </si>
  <si>
    <t>30200000-1 Комп’ютерне обладнання та приладдя</t>
  </si>
  <si>
    <t>Придбання картриджів</t>
  </si>
  <si>
    <t>Мастила ,рідини для автомобіля,мотокоси</t>
  </si>
  <si>
    <t>44510000-8  Знаряддя</t>
  </si>
  <si>
    <t>Леска для мотокоси</t>
  </si>
  <si>
    <t>вітальні листівки</t>
  </si>
  <si>
    <t>22320000-9 Вітальні листівки</t>
  </si>
  <si>
    <t>квіткова продукція,корзини з квітами</t>
  </si>
  <si>
    <t>03121200-7 квіти зрізані</t>
  </si>
  <si>
    <t>Солодкі подарункові набори</t>
  </si>
  <si>
    <t>Подарунки (пласмасові)</t>
  </si>
  <si>
    <t>19520000-7 пласмасові вироби</t>
  </si>
  <si>
    <t>90510000-5-утилізація сміття та поводження зі сміттям</t>
  </si>
  <si>
    <t>Послуги по впорядкуванню полігону ТПВ</t>
  </si>
  <si>
    <t>71320000-7 послуги з інженерного проектування</t>
  </si>
  <si>
    <t xml:space="preserve">Виготовлення ПКД </t>
  </si>
  <si>
    <t>будівництво гідротехнічних споруд</t>
  </si>
  <si>
    <t>послуги по грейдеруванню вулиць</t>
  </si>
  <si>
    <t>послуги екскаватора</t>
  </si>
  <si>
    <t>Будівництво ділянки водопроводу  для приєднання мікрорайону «Східний 1 черга до існуючої свердловини» в смт. Тростянець, Вінницької обл..</t>
  </si>
  <si>
    <t>Будівництво водопроводу по вул..Щаслива(буд.92-104) в смт. Тростянець, Вінницької обл..</t>
  </si>
  <si>
    <t>Будівництво водопроводу по вул..Довженка в смт. Тростянець, Вінницької обл..</t>
  </si>
  <si>
    <t>Будівництво мережі каналізації  по вул..Мічуріна в смт. Тростянець, Вінницької обл..</t>
  </si>
  <si>
    <t>Капітальний ремонт водопроводу по  по вул..Джерельна в смт. Тростянець, Вінницької обл..</t>
  </si>
  <si>
    <t>Реконструкція даху в ДНЗ №1 в смт. Тростянець, Вінницької обл..</t>
  </si>
  <si>
    <t>Реконструкція частини водогону по вул..Шкільна в смт. Тростянець, Вінницької обл..</t>
  </si>
  <si>
    <t>Реконструкція водозабору в с.Северинівка</t>
  </si>
  <si>
    <t>Реконструкція частини водогону по  вул..1-Травня в смт. Тростянець, Вінницької обл..</t>
  </si>
  <si>
    <t>45330000-9   водопровідні та санітарно-технічні роботи</t>
  </si>
  <si>
    <t>45260000-7        покрівельні роботи</t>
  </si>
  <si>
    <t>45240000-1-         будівництво гідротехнічних об"єктів</t>
  </si>
  <si>
    <t>45233200-1 влаштування різних видів дорожного покриття</t>
  </si>
  <si>
    <t xml:space="preserve">Сезонний поточний ремонт вулиць селища </t>
  </si>
  <si>
    <t>Вибірковий капітальний ремонт дорожнього покриття проїзду від вул..Могильчака до вул..Витягайлівська)</t>
  </si>
  <si>
    <t>Капітальний ремонт тротуару по вул..Б.Хмельницького</t>
  </si>
  <si>
    <t>Вибірковий капітальний  ремонт дорожнього покриття  вул.Мічуріна(від перехрестя з вул..Миру до вул..Грушевського).</t>
  </si>
  <si>
    <t>45236000-0-          вирівнювання поверхонь</t>
  </si>
  <si>
    <t>Послуги по нанесенню дорожньої  розмітки по селищних дорогах</t>
  </si>
  <si>
    <t>квітень2017</t>
  </si>
  <si>
    <t>протягом року</t>
  </si>
  <si>
    <t>лютий2017</t>
  </si>
  <si>
    <t>січень -грудень</t>
  </si>
  <si>
    <t>не підлягає тендеру</t>
  </si>
  <si>
    <t>березень</t>
  </si>
  <si>
    <t>квітень</t>
  </si>
  <si>
    <t>червень</t>
  </si>
  <si>
    <t>травень</t>
  </si>
  <si>
    <t>липень</t>
  </si>
  <si>
    <t>КЕКВ               2210</t>
  </si>
  <si>
    <t xml:space="preserve">КЕКВ               2240 </t>
  </si>
  <si>
    <t>КЕКВ               3122</t>
  </si>
  <si>
    <t>КЕКВ               3132</t>
  </si>
  <si>
    <t>КЕКВ               3142</t>
  </si>
  <si>
    <t>КЕКВ               2272</t>
  </si>
  <si>
    <t>КЕКВ               2273</t>
  </si>
  <si>
    <t>КЕКВ               2274</t>
  </si>
  <si>
    <t>98390000-3-Інші послуги</t>
  </si>
  <si>
    <t>піротехнічні послуги до новорічних свят</t>
  </si>
  <si>
    <t xml:space="preserve">Забезпечення заходу звуковим та світловим обладнанням </t>
  </si>
  <si>
    <t>послуги по обслуговуванню лічильників(вуличне освітлення</t>
  </si>
  <si>
    <t xml:space="preserve">Виготовлення та встановлення дислокації  аншлагів та знаків </t>
  </si>
  <si>
    <t>5053000-9 послуги з ремонту і технічного обслуговування техніки</t>
  </si>
  <si>
    <t>Обстеження димоходу</t>
  </si>
  <si>
    <t xml:space="preserve">Конкретна назва предмета закупівлі </t>
  </si>
  <si>
    <t>64210000-1 -Послуги телефонного зв"язку та передачі даних</t>
  </si>
  <si>
    <t>15842300-5 солодощі</t>
  </si>
  <si>
    <t>0921000-4 мастильні засоби</t>
  </si>
  <si>
    <t>Бензин</t>
  </si>
  <si>
    <t>09132000-паливо</t>
  </si>
  <si>
    <t>45520000-8-          прокат обладнання з оператором для проведення земляних робіт</t>
  </si>
  <si>
    <t>45233140-2          дорожні роботи</t>
  </si>
  <si>
    <t>січень-грудень</t>
  </si>
</sst>
</file>

<file path=xl/styles.xml><?xml version="1.0" encoding="utf-8"?>
<styleSheet xmlns="http://schemas.openxmlformats.org/spreadsheetml/2006/main">
  <numFmts count="1">
    <numFmt numFmtId="164" formatCode="#,##0.00\ &quot;грн.&quot;;[Red]\-#,##0.00\ &quot;грн.&quot;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Verdana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Verdana"/>
      <family val="2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sz val="12"/>
      <color indexed="8"/>
      <name val="Verdana"/>
      <family val="2"/>
      <charset val="204"/>
    </font>
    <font>
      <u/>
      <sz val="7.7"/>
      <color theme="10"/>
      <name val="Arial Cyr"/>
      <charset val="204"/>
    </font>
    <font>
      <b/>
      <u/>
      <sz val="16"/>
      <name val="Times New Roman"/>
      <family val="1"/>
      <charset val="204"/>
    </font>
    <font>
      <sz val="12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2" fontId="8" fillId="0" borderId="0" xfId="0" applyNumberFormat="1" applyFont="1"/>
    <xf numFmtId="2" fontId="9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2" fontId="11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4" fillId="3" borderId="1" xfId="1" applyFont="1" applyFill="1" applyBorder="1" applyAlignment="1" applyProtection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vertical="center" wrapText="1"/>
    </xf>
    <xf numFmtId="0" fontId="18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/>
    </xf>
    <xf numFmtId="2" fontId="4" fillId="3" borderId="4" xfId="0" applyNumberFormat="1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k21.dovidnyk.info/index.php?rozd=6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40" zoomScale="77" zoomScaleNormal="77" zoomScalePageLayoutView="90" workbookViewId="0">
      <selection activeCell="I76" sqref="I76"/>
    </sheetView>
  </sheetViews>
  <sheetFormatPr defaultRowHeight="12.75"/>
  <cols>
    <col min="1" max="1" width="27" style="1" customWidth="1"/>
    <col min="2" max="2" width="27.140625" style="1" customWidth="1"/>
    <col min="3" max="3" width="14" style="1" hidden="1" customWidth="1"/>
    <col min="4" max="4" width="14" style="1" customWidth="1"/>
    <col min="5" max="5" width="5.85546875" style="1" customWidth="1"/>
    <col min="6" max="6" width="11.28515625" style="1" customWidth="1"/>
    <col min="7" max="7" width="16.85546875" style="1" customWidth="1"/>
    <col min="8" max="8" width="19.42578125" style="1" customWidth="1"/>
    <col min="9" max="9" width="32.7109375" style="1" customWidth="1"/>
    <col min="10" max="16384" width="9.140625" style="1"/>
  </cols>
  <sheetData>
    <row r="1" spans="1:9" ht="20.25">
      <c r="A1" s="54" t="s">
        <v>46</v>
      </c>
      <c r="B1" s="54"/>
      <c r="C1" s="54"/>
      <c r="D1" s="54"/>
      <c r="E1" s="54"/>
      <c r="F1" s="54"/>
      <c r="G1" s="54"/>
      <c r="H1" s="54"/>
      <c r="I1" s="54"/>
    </row>
    <row r="2" spans="1:9" ht="18.75">
      <c r="A2" s="55"/>
      <c r="B2" s="55"/>
      <c r="C2" s="55"/>
      <c r="D2" s="55"/>
      <c r="E2" s="55"/>
      <c r="F2" s="55"/>
      <c r="G2" s="55"/>
      <c r="H2" s="55"/>
      <c r="I2" s="55"/>
    </row>
    <row r="3" spans="1:9" ht="0.75" customHeight="1">
      <c r="A3" s="55" t="s">
        <v>18</v>
      </c>
      <c r="B3" s="55"/>
      <c r="C3" s="55"/>
      <c r="D3" s="55"/>
      <c r="E3" s="55"/>
      <c r="F3" s="55"/>
      <c r="G3" s="55"/>
      <c r="H3" s="55"/>
      <c r="I3" s="55"/>
    </row>
    <row r="4" spans="1:9" ht="18.75" hidden="1">
      <c r="A4" s="56"/>
      <c r="B4" s="56"/>
      <c r="C4" s="56"/>
      <c r="D4" s="56"/>
      <c r="E4" s="56"/>
      <c r="F4" s="56"/>
      <c r="G4" s="56"/>
      <c r="H4" s="56"/>
      <c r="I4" s="56"/>
    </row>
    <row r="5" spans="1:9" ht="18.75">
      <c r="A5" s="58" t="s">
        <v>47</v>
      </c>
      <c r="B5" s="58"/>
      <c r="C5" s="58"/>
      <c r="D5" s="58"/>
      <c r="E5" s="58"/>
      <c r="F5" s="58"/>
      <c r="G5" s="58"/>
      <c r="H5" s="58"/>
      <c r="I5" s="58"/>
    </row>
    <row r="6" spans="1:9" s="2" customFormat="1" ht="158.25" customHeight="1">
      <c r="A6" s="45" t="s">
        <v>135</v>
      </c>
      <c r="B6" s="44" t="s">
        <v>48</v>
      </c>
      <c r="C6" s="44"/>
      <c r="D6" s="44" t="s">
        <v>49</v>
      </c>
      <c r="E6" s="59" t="s">
        <v>50</v>
      </c>
      <c r="F6" s="59"/>
      <c r="G6" s="44" t="s">
        <v>1</v>
      </c>
      <c r="H6" s="44" t="s">
        <v>51</v>
      </c>
      <c r="I6" s="44" t="s">
        <v>0</v>
      </c>
    </row>
    <row r="7" spans="1:9" s="2" customFormat="1" ht="12" customHeight="1">
      <c r="A7" s="3">
        <v>1</v>
      </c>
      <c r="B7" s="3">
        <v>2</v>
      </c>
      <c r="C7" s="3"/>
      <c r="D7" s="3">
        <v>3</v>
      </c>
      <c r="E7" s="57">
        <v>4</v>
      </c>
      <c r="F7" s="57"/>
      <c r="G7" s="3">
        <v>5</v>
      </c>
      <c r="H7" s="3">
        <v>7</v>
      </c>
      <c r="I7" s="3">
        <v>8</v>
      </c>
    </row>
    <row r="8" spans="1:9" ht="88.5" customHeight="1">
      <c r="A8" s="32" t="s">
        <v>53</v>
      </c>
      <c r="B8" s="38" t="s">
        <v>52</v>
      </c>
      <c r="C8" s="15"/>
      <c r="D8" s="15">
        <v>2273</v>
      </c>
      <c r="E8" s="51">
        <f>K8+L8+M8</f>
        <v>0</v>
      </c>
      <c r="F8" s="51"/>
      <c r="G8" s="35" t="s">
        <v>39</v>
      </c>
      <c r="H8" s="34" t="s">
        <v>56</v>
      </c>
      <c r="I8" s="16"/>
    </row>
    <row r="9" spans="1:9" ht="113.25" customHeight="1">
      <c r="A9" s="32" t="s">
        <v>54</v>
      </c>
      <c r="B9" s="38" t="s">
        <v>55</v>
      </c>
      <c r="C9" s="15"/>
      <c r="D9" s="15">
        <v>2274</v>
      </c>
      <c r="E9" s="51">
        <v>61486</v>
      </c>
      <c r="F9" s="51"/>
      <c r="G9" s="35" t="s">
        <v>7</v>
      </c>
      <c r="H9" s="34" t="s">
        <v>56</v>
      </c>
      <c r="I9" s="17"/>
    </row>
    <row r="10" spans="1:9" ht="113.25" customHeight="1">
      <c r="A10" s="32" t="s">
        <v>58</v>
      </c>
      <c r="B10" s="15" t="s">
        <v>57</v>
      </c>
      <c r="C10" s="15"/>
      <c r="D10" s="15">
        <v>2272</v>
      </c>
      <c r="E10" s="51">
        <f>K9+L9</f>
        <v>0</v>
      </c>
      <c r="F10" s="51"/>
      <c r="G10" s="35" t="s">
        <v>7</v>
      </c>
      <c r="H10" s="34" t="s">
        <v>56</v>
      </c>
      <c r="I10" s="17"/>
    </row>
    <row r="11" spans="1:9" ht="112.5" customHeight="1">
      <c r="A11" s="43" t="s">
        <v>63</v>
      </c>
      <c r="B11" s="15" t="s">
        <v>62</v>
      </c>
      <c r="C11" s="15"/>
      <c r="D11" s="15">
        <v>2240</v>
      </c>
      <c r="E11" s="51">
        <v>1700</v>
      </c>
      <c r="F11" s="51"/>
      <c r="G11" s="35" t="s">
        <v>7</v>
      </c>
      <c r="H11" s="34" t="s">
        <v>110</v>
      </c>
      <c r="I11" s="17"/>
    </row>
    <row r="12" spans="1:9" ht="1.5" hidden="1" customHeight="1">
      <c r="A12" s="33" t="s">
        <v>14</v>
      </c>
      <c r="B12" s="15" t="s">
        <v>5</v>
      </c>
      <c r="C12" s="15"/>
      <c r="D12" s="15"/>
      <c r="E12" s="51"/>
      <c r="F12" s="51"/>
      <c r="G12" s="35" t="s">
        <v>7</v>
      </c>
      <c r="H12" s="15" t="s">
        <v>8</v>
      </c>
      <c r="I12" s="17" t="s">
        <v>24</v>
      </c>
    </row>
    <row r="13" spans="1:9" ht="113.25" customHeight="1">
      <c r="A13" s="33" t="s">
        <v>44</v>
      </c>
      <c r="B13" s="15" t="s">
        <v>61</v>
      </c>
      <c r="C13" s="15"/>
      <c r="D13" s="15">
        <v>2210</v>
      </c>
      <c r="E13" s="51">
        <v>2116</v>
      </c>
      <c r="F13" s="51"/>
      <c r="G13" s="35" t="s">
        <v>7</v>
      </c>
      <c r="H13" s="15" t="s">
        <v>111</v>
      </c>
      <c r="I13" s="17"/>
    </row>
    <row r="14" spans="1:9" ht="113.25" customHeight="1">
      <c r="A14" s="33" t="s">
        <v>65</v>
      </c>
      <c r="B14" s="15" t="s">
        <v>64</v>
      </c>
      <c r="C14" s="15"/>
      <c r="D14" s="15">
        <v>2210</v>
      </c>
      <c r="E14" s="51">
        <v>2459</v>
      </c>
      <c r="F14" s="51"/>
      <c r="G14" s="35" t="s">
        <v>7</v>
      </c>
      <c r="H14" s="15" t="s">
        <v>111</v>
      </c>
      <c r="I14" s="17"/>
    </row>
    <row r="15" spans="1:9" ht="86.25" customHeight="1">
      <c r="A15" s="33" t="s">
        <v>60</v>
      </c>
      <c r="B15" s="35" t="s">
        <v>59</v>
      </c>
      <c r="C15" s="15"/>
      <c r="D15" s="15">
        <v>2210</v>
      </c>
      <c r="E15" s="51">
        <v>16490</v>
      </c>
      <c r="F15" s="51"/>
      <c r="G15" s="35" t="s">
        <v>7</v>
      </c>
      <c r="H15" s="15" t="s">
        <v>111</v>
      </c>
      <c r="I15" s="17"/>
    </row>
    <row r="16" spans="1:9" ht="1.5" hidden="1" customHeight="1">
      <c r="A16" s="32" t="s">
        <v>27</v>
      </c>
      <c r="B16" s="15" t="s">
        <v>5</v>
      </c>
      <c r="C16" s="15"/>
      <c r="D16" s="15"/>
      <c r="E16" s="51"/>
      <c r="F16" s="51"/>
      <c r="G16" s="35" t="s">
        <v>7</v>
      </c>
      <c r="H16" s="15" t="s">
        <v>8</v>
      </c>
      <c r="I16" s="17" t="s">
        <v>26</v>
      </c>
    </row>
    <row r="17" spans="1:9" ht="93" hidden="1" customHeight="1">
      <c r="A17" s="32" t="s">
        <v>28</v>
      </c>
      <c r="B17" s="15" t="s">
        <v>5</v>
      </c>
      <c r="C17" s="15"/>
      <c r="D17" s="15"/>
      <c r="E17" s="51"/>
      <c r="F17" s="51"/>
      <c r="G17" s="35" t="s">
        <v>7</v>
      </c>
      <c r="H17" s="15" t="s">
        <v>8</v>
      </c>
      <c r="I17" s="17" t="s">
        <v>25</v>
      </c>
    </row>
    <row r="18" spans="1:9" ht="93" hidden="1" customHeight="1">
      <c r="A18" s="32" t="s">
        <v>15</v>
      </c>
      <c r="B18" s="15" t="s">
        <v>5</v>
      </c>
      <c r="C18" s="15"/>
      <c r="D18" s="15"/>
      <c r="E18" s="52"/>
      <c r="F18" s="52"/>
      <c r="G18" s="35" t="s">
        <v>7</v>
      </c>
      <c r="H18" s="15" t="s">
        <v>8</v>
      </c>
      <c r="I18" s="17" t="s">
        <v>31</v>
      </c>
    </row>
    <row r="19" spans="1:9" ht="93" customHeight="1">
      <c r="A19" s="46" t="s">
        <v>66</v>
      </c>
      <c r="B19" s="15" t="s">
        <v>136</v>
      </c>
      <c r="C19" s="15"/>
      <c r="D19" s="15">
        <v>2240</v>
      </c>
      <c r="E19" s="52">
        <v>17040</v>
      </c>
      <c r="F19" s="52"/>
      <c r="G19" s="35" t="s">
        <v>7</v>
      </c>
      <c r="H19" s="15" t="s">
        <v>111</v>
      </c>
      <c r="I19" s="17"/>
    </row>
    <row r="20" spans="1:9" ht="93" customHeight="1">
      <c r="A20" s="32" t="s">
        <v>45</v>
      </c>
      <c r="B20" s="15" t="s">
        <v>67</v>
      </c>
      <c r="C20" s="15"/>
      <c r="D20" s="15">
        <v>2210</v>
      </c>
      <c r="E20" s="52">
        <v>25000</v>
      </c>
      <c r="F20" s="52"/>
      <c r="G20" s="35" t="s">
        <v>7</v>
      </c>
      <c r="H20" s="34" t="s">
        <v>112</v>
      </c>
      <c r="I20" s="17"/>
    </row>
    <row r="21" spans="1:9" ht="93" customHeight="1">
      <c r="A21" s="32" t="s">
        <v>69</v>
      </c>
      <c r="B21" s="15" t="s">
        <v>68</v>
      </c>
      <c r="C21" s="15"/>
      <c r="D21" s="15">
        <v>2240</v>
      </c>
      <c r="E21" s="52">
        <v>11380</v>
      </c>
      <c r="F21" s="52"/>
      <c r="G21" s="35" t="s">
        <v>7</v>
      </c>
      <c r="H21" s="15" t="s">
        <v>111</v>
      </c>
      <c r="I21" s="17"/>
    </row>
    <row r="22" spans="1:9" ht="0.75" customHeight="1">
      <c r="A22" s="32" t="s">
        <v>32</v>
      </c>
      <c r="B22" s="15" t="s">
        <v>5</v>
      </c>
      <c r="C22" s="15"/>
      <c r="D22" s="15"/>
      <c r="E22" s="52"/>
      <c r="F22" s="52"/>
      <c r="G22" s="35" t="s">
        <v>7</v>
      </c>
      <c r="H22" s="15" t="s">
        <v>8</v>
      </c>
      <c r="I22" s="17" t="s">
        <v>33</v>
      </c>
    </row>
    <row r="23" spans="1:9" ht="93" customHeight="1">
      <c r="A23" s="32" t="s">
        <v>71</v>
      </c>
      <c r="B23" s="38" t="s">
        <v>70</v>
      </c>
      <c r="C23" s="15"/>
      <c r="D23" s="15">
        <v>2210</v>
      </c>
      <c r="E23" s="52">
        <v>935</v>
      </c>
      <c r="F23" s="52"/>
      <c r="G23" s="35" t="s">
        <v>7</v>
      </c>
      <c r="H23" s="15" t="s">
        <v>111</v>
      </c>
      <c r="I23" s="17"/>
    </row>
    <row r="24" spans="1:9" ht="93" customHeight="1">
      <c r="A24" s="32" t="s">
        <v>76</v>
      </c>
      <c r="B24" s="15" t="s">
        <v>75</v>
      </c>
      <c r="C24" s="15"/>
      <c r="D24" s="15">
        <v>2210</v>
      </c>
      <c r="E24" s="52">
        <v>2000</v>
      </c>
      <c r="F24" s="52"/>
      <c r="G24" s="33" t="s">
        <v>7</v>
      </c>
      <c r="H24" s="15" t="s">
        <v>111</v>
      </c>
      <c r="I24" s="17"/>
    </row>
    <row r="25" spans="1:9" ht="93" customHeight="1">
      <c r="A25" s="32" t="s">
        <v>77</v>
      </c>
      <c r="B25" s="15" t="s">
        <v>78</v>
      </c>
      <c r="C25" s="15"/>
      <c r="D25" s="15">
        <v>2210</v>
      </c>
      <c r="E25" s="52">
        <v>5000</v>
      </c>
      <c r="F25" s="52"/>
      <c r="G25" s="35" t="s">
        <v>7</v>
      </c>
      <c r="H25" s="15" t="s">
        <v>111</v>
      </c>
      <c r="I25" s="17"/>
    </row>
    <row r="26" spans="1:9" ht="93" customHeight="1">
      <c r="A26" s="32" t="s">
        <v>79</v>
      </c>
      <c r="B26" s="15" t="s">
        <v>80</v>
      </c>
      <c r="C26" s="15"/>
      <c r="D26" s="15">
        <v>2210</v>
      </c>
      <c r="E26" s="52">
        <v>3900</v>
      </c>
      <c r="F26" s="52"/>
      <c r="G26" s="35" t="s">
        <v>7</v>
      </c>
      <c r="H26" s="15" t="s">
        <v>111</v>
      </c>
      <c r="I26" s="17"/>
    </row>
    <row r="27" spans="1:9" ht="93" customHeight="1">
      <c r="A27" s="32" t="s">
        <v>81</v>
      </c>
      <c r="B27" s="15" t="s">
        <v>137</v>
      </c>
      <c r="C27" s="15"/>
      <c r="D27" s="15">
        <v>2210</v>
      </c>
      <c r="E27" s="52">
        <v>10100</v>
      </c>
      <c r="F27" s="52"/>
      <c r="G27" s="35" t="s">
        <v>114</v>
      </c>
      <c r="H27" s="34" t="s">
        <v>113</v>
      </c>
      <c r="I27" s="17"/>
    </row>
    <row r="28" spans="1:9" ht="103.5" customHeight="1">
      <c r="A28" s="32" t="s">
        <v>82</v>
      </c>
      <c r="B28" s="15" t="s">
        <v>83</v>
      </c>
      <c r="C28" s="15"/>
      <c r="D28" s="15">
        <v>2210</v>
      </c>
      <c r="E28" s="52">
        <v>4500</v>
      </c>
      <c r="F28" s="52"/>
      <c r="G28" s="35" t="s">
        <v>7</v>
      </c>
      <c r="H28" s="15" t="s">
        <v>115</v>
      </c>
      <c r="I28" s="17"/>
    </row>
    <row r="29" spans="1:9" ht="93" customHeight="1">
      <c r="A29" s="32" t="s">
        <v>85</v>
      </c>
      <c r="B29" s="15" t="s">
        <v>84</v>
      </c>
      <c r="C29" s="15"/>
      <c r="D29" s="15">
        <v>2240</v>
      </c>
      <c r="E29" s="52">
        <v>17800</v>
      </c>
      <c r="F29" s="52"/>
      <c r="G29" s="35" t="s">
        <v>7</v>
      </c>
      <c r="H29" s="15" t="s">
        <v>111</v>
      </c>
      <c r="I29" s="17"/>
    </row>
    <row r="30" spans="1:9" ht="92.25" hidden="1" customHeight="1">
      <c r="A30" s="32" t="s">
        <v>30</v>
      </c>
      <c r="B30" s="15" t="s">
        <v>5</v>
      </c>
      <c r="C30" s="15"/>
      <c r="D30" s="15"/>
      <c r="E30" s="52"/>
      <c r="F30" s="52"/>
      <c r="G30" s="35" t="s">
        <v>7</v>
      </c>
      <c r="H30" s="15" t="s">
        <v>8</v>
      </c>
      <c r="I30" s="17" t="s">
        <v>36</v>
      </c>
    </row>
    <row r="31" spans="1:9" ht="93" hidden="1" customHeight="1">
      <c r="A31" s="32" t="s">
        <v>15</v>
      </c>
      <c r="B31" s="15" t="s">
        <v>5</v>
      </c>
      <c r="C31" s="15"/>
      <c r="D31" s="15"/>
      <c r="E31" s="51"/>
      <c r="F31" s="51"/>
      <c r="G31" s="35" t="s">
        <v>7</v>
      </c>
      <c r="H31" s="15" t="s">
        <v>8</v>
      </c>
      <c r="I31" s="17" t="s">
        <v>34</v>
      </c>
    </row>
    <row r="32" spans="1:9" ht="93" hidden="1" customHeight="1">
      <c r="A32" s="32" t="s">
        <v>19</v>
      </c>
      <c r="B32" s="15" t="s">
        <v>5</v>
      </c>
      <c r="C32" s="15"/>
      <c r="D32" s="15"/>
      <c r="E32" s="51"/>
      <c r="F32" s="51"/>
      <c r="G32" s="35" t="s">
        <v>7</v>
      </c>
      <c r="H32" s="15" t="s">
        <v>8</v>
      </c>
      <c r="I32" s="17" t="s">
        <v>9</v>
      </c>
    </row>
    <row r="33" spans="1:9" ht="97.5" hidden="1" customHeight="1">
      <c r="A33" s="32" t="s">
        <v>38</v>
      </c>
      <c r="B33" s="15" t="s">
        <v>5</v>
      </c>
      <c r="C33" s="15"/>
      <c r="D33" s="15"/>
      <c r="E33" s="51"/>
      <c r="F33" s="51"/>
      <c r="G33" s="35" t="s">
        <v>7</v>
      </c>
      <c r="H33" s="15" t="s">
        <v>8</v>
      </c>
      <c r="I33" s="18" t="s">
        <v>12</v>
      </c>
    </row>
    <row r="34" spans="1:9" ht="99" hidden="1" customHeight="1">
      <c r="A34" s="32" t="s">
        <v>16</v>
      </c>
      <c r="B34" s="15" t="s">
        <v>5</v>
      </c>
      <c r="C34" s="15"/>
      <c r="D34" s="15"/>
      <c r="E34" s="51"/>
      <c r="F34" s="51"/>
      <c r="G34" s="35" t="s">
        <v>7</v>
      </c>
      <c r="H34" s="15" t="s">
        <v>8</v>
      </c>
      <c r="I34" s="17" t="s">
        <v>17</v>
      </c>
    </row>
    <row r="35" spans="1:9" ht="96.75" hidden="1" customHeight="1">
      <c r="A35" s="33" t="s">
        <v>22</v>
      </c>
      <c r="B35" s="15" t="s">
        <v>5</v>
      </c>
      <c r="C35" s="15"/>
      <c r="D35" s="15"/>
      <c r="E35" s="51"/>
      <c r="F35" s="51"/>
      <c r="G35" s="35" t="s">
        <v>7</v>
      </c>
      <c r="H35" s="15" t="s">
        <v>8</v>
      </c>
      <c r="I35" s="17" t="s">
        <v>21</v>
      </c>
    </row>
    <row r="36" spans="1:9" ht="99" hidden="1" customHeight="1">
      <c r="A36" s="33" t="s">
        <v>23</v>
      </c>
      <c r="B36" s="15" t="s">
        <v>5</v>
      </c>
      <c r="C36" s="15"/>
      <c r="D36" s="15"/>
      <c r="E36" s="51"/>
      <c r="F36" s="51"/>
      <c r="G36" s="35" t="s">
        <v>7</v>
      </c>
      <c r="H36" s="15" t="s">
        <v>8</v>
      </c>
      <c r="I36" s="17" t="s">
        <v>21</v>
      </c>
    </row>
    <row r="37" spans="1:9" ht="99" customHeight="1">
      <c r="A37" s="33" t="s">
        <v>73</v>
      </c>
      <c r="B37" s="15" t="s">
        <v>72</v>
      </c>
      <c r="C37" s="15"/>
      <c r="D37" s="15">
        <v>2210</v>
      </c>
      <c r="E37" s="51">
        <v>3300</v>
      </c>
      <c r="F37" s="51"/>
      <c r="G37" s="35" t="s">
        <v>7</v>
      </c>
      <c r="H37" s="15" t="s">
        <v>111</v>
      </c>
      <c r="I37" s="18"/>
    </row>
    <row r="38" spans="1:9" ht="99" hidden="1" customHeight="1">
      <c r="A38" s="33" t="s">
        <v>20</v>
      </c>
      <c r="B38" s="15" t="s">
        <v>5</v>
      </c>
      <c r="C38" s="15"/>
      <c r="D38" s="15"/>
      <c r="E38" s="51"/>
      <c r="F38" s="51"/>
      <c r="G38" s="33" t="s">
        <v>7</v>
      </c>
      <c r="H38" s="15" t="s">
        <v>8</v>
      </c>
      <c r="I38" s="18" t="s">
        <v>11</v>
      </c>
    </row>
    <row r="39" spans="1:9" ht="99" customHeight="1">
      <c r="A39" s="33" t="s">
        <v>74</v>
      </c>
      <c r="B39" s="15" t="s">
        <v>138</v>
      </c>
      <c r="C39" s="15"/>
      <c r="D39" s="15">
        <v>2210</v>
      </c>
      <c r="E39" s="51">
        <v>3600</v>
      </c>
      <c r="F39" s="51"/>
      <c r="G39" s="33" t="s">
        <v>7</v>
      </c>
      <c r="H39" s="15" t="s">
        <v>111</v>
      </c>
      <c r="I39" s="18"/>
    </row>
    <row r="40" spans="1:9" ht="99" customHeight="1">
      <c r="A40" s="47" t="s">
        <v>43</v>
      </c>
      <c r="B40" s="15" t="s">
        <v>42</v>
      </c>
      <c r="C40" s="15"/>
      <c r="D40" s="15">
        <v>2210</v>
      </c>
      <c r="E40" s="51">
        <v>3000</v>
      </c>
      <c r="F40" s="51"/>
      <c r="G40" s="33" t="s">
        <v>7</v>
      </c>
      <c r="H40" s="34" t="s">
        <v>110</v>
      </c>
      <c r="I40" s="18"/>
    </row>
    <row r="41" spans="1:9" ht="84.75" hidden="1" customHeight="1">
      <c r="A41" s="33" t="s">
        <v>10</v>
      </c>
      <c r="B41" s="15" t="s">
        <v>5</v>
      </c>
      <c r="C41" s="15"/>
      <c r="D41" s="15"/>
      <c r="E41" s="51"/>
      <c r="F41" s="51"/>
      <c r="G41" s="33" t="s">
        <v>7</v>
      </c>
      <c r="H41" s="15" t="s">
        <v>8</v>
      </c>
      <c r="I41" s="18" t="s">
        <v>11</v>
      </c>
    </row>
    <row r="42" spans="1:9" ht="84.75" customHeight="1">
      <c r="A42" s="35" t="s">
        <v>40</v>
      </c>
      <c r="B42" s="39" t="s">
        <v>41</v>
      </c>
      <c r="C42" s="39"/>
      <c r="D42" s="39">
        <v>2210</v>
      </c>
      <c r="E42" s="53">
        <v>2700</v>
      </c>
      <c r="F42" s="53"/>
      <c r="G42" s="35" t="s">
        <v>7</v>
      </c>
      <c r="H42" s="40" t="s">
        <v>110</v>
      </c>
      <c r="I42" s="18"/>
    </row>
    <row r="43" spans="1:9" ht="87.75" customHeight="1">
      <c r="A43" s="41" t="s">
        <v>139</v>
      </c>
      <c r="B43" s="39" t="s">
        <v>140</v>
      </c>
      <c r="C43" s="39"/>
      <c r="D43" s="39">
        <v>2210</v>
      </c>
      <c r="E43" s="53">
        <v>70200</v>
      </c>
      <c r="F43" s="53"/>
      <c r="G43" s="35" t="s">
        <v>7</v>
      </c>
      <c r="H43" s="39" t="s">
        <v>111</v>
      </c>
      <c r="I43" s="19"/>
    </row>
    <row r="44" spans="1:9" ht="77.25" customHeight="1">
      <c r="A44" s="41" t="s">
        <v>87</v>
      </c>
      <c r="B44" s="39" t="s">
        <v>86</v>
      </c>
      <c r="C44" s="39"/>
      <c r="D44" s="39">
        <v>3132</v>
      </c>
      <c r="E44" s="53">
        <v>27000</v>
      </c>
      <c r="F44" s="53"/>
      <c r="G44" s="35" t="s">
        <v>7</v>
      </c>
      <c r="H44" s="39" t="s">
        <v>115</v>
      </c>
      <c r="I44" s="18"/>
    </row>
    <row r="45" spans="1:9" ht="77.25" customHeight="1">
      <c r="A45" s="41" t="s">
        <v>88</v>
      </c>
      <c r="B45" s="39" t="s">
        <v>102</v>
      </c>
      <c r="C45" s="39"/>
      <c r="D45" s="39">
        <v>3122</v>
      </c>
      <c r="E45" s="53">
        <v>300000</v>
      </c>
      <c r="F45" s="53"/>
      <c r="G45" s="35" t="s">
        <v>7</v>
      </c>
      <c r="H45" s="39" t="s">
        <v>115</v>
      </c>
      <c r="I45" s="17"/>
    </row>
    <row r="46" spans="1:9" ht="84" customHeight="1">
      <c r="A46" s="41" t="s">
        <v>89</v>
      </c>
      <c r="B46" s="39" t="s">
        <v>108</v>
      </c>
      <c r="C46" s="39"/>
      <c r="D46" s="39">
        <v>2240</v>
      </c>
      <c r="E46" s="53">
        <v>105000</v>
      </c>
      <c r="F46" s="53"/>
      <c r="G46" s="35" t="s">
        <v>7</v>
      </c>
      <c r="H46" s="39" t="s">
        <v>116</v>
      </c>
      <c r="I46" s="17"/>
    </row>
    <row r="47" spans="1:9" ht="84" customHeight="1">
      <c r="A47" s="32" t="s">
        <v>90</v>
      </c>
      <c r="B47" s="15" t="s">
        <v>141</v>
      </c>
      <c r="C47" s="15"/>
      <c r="D47" s="15">
        <v>2240</v>
      </c>
      <c r="E47" s="51">
        <v>6000</v>
      </c>
      <c r="F47" s="51"/>
      <c r="G47" s="33" t="s">
        <v>7</v>
      </c>
      <c r="H47" s="15" t="s">
        <v>111</v>
      </c>
      <c r="I47" s="17"/>
    </row>
    <row r="48" spans="1:9" ht="0.75" customHeight="1">
      <c r="A48" s="32" t="s">
        <v>30</v>
      </c>
      <c r="B48" s="15" t="s">
        <v>5</v>
      </c>
      <c r="C48" s="15"/>
      <c r="D48" s="15"/>
      <c r="E48" s="52"/>
      <c r="F48" s="52"/>
      <c r="G48" s="33" t="s">
        <v>7</v>
      </c>
      <c r="H48" s="15" t="s">
        <v>8</v>
      </c>
      <c r="I48" s="17" t="s">
        <v>29</v>
      </c>
    </row>
    <row r="49" spans="1:9" ht="149.25" customHeight="1">
      <c r="A49" s="33" t="s">
        <v>91</v>
      </c>
      <c r="B49" s="15" t="s">
        <v>100</v>
      </c>
      <c r="C49" s="15"/>
      <c r="D49" s="15">
        <v>3122</v>
      </c>
      <c r="E49" s="52">
        <v>250000</v>
      </c>
      <c r="F49" s="52"/>
      <c r="G49" s="33" t="s">
        <v>7</v>
      </c>
      <c r="H49" s="15" t="s">
        <v>117</v>
      </c>
      <c r="I49" s="17"/>
    </row>
    <row r="50" spans="1:9" ht="115.5" customHeight="1">
      <c r="A50" s="35" t="s">
        <v>92</v>
      </c>
      <c r="B50" s="39" t="s">
        <v>100</v>
      </c>
      <c r="C50" s="39"/>
      <c r="D50" s="39">
        <v>3122</v>
      </c>
      <c r="E50" s="64">
        <v>60000</v>
      </c>
      <c r="F50" s="64"/>
      <c r="G50" s="35" t="s">
        <v>7</v>
      </c>
      <c r="H50" s="39" t="s">
        <v>117</v>
      </c>
      <c r="I50" s="17"/>
    </row>
    <row r="51" spans="1:9" ht="163.5" hidden="1" customHeight="1">
      <c r="A51" s="32" t="s">
        <v>30</v>
      </c>
      <c r="B51" s="15" t="s">
        <v>5</v>
      </c>
      <c r="C51" s="15"/>
      <c r="D51" s="15"/>
      <c r="E51" s="52"/>
      <c r="F51" s="52"/>
      <c r="G51" s="33" t="s">
        <v>7</v>
      </c>
      <c r="H51" s="15" t="s">
        <v>8</v>
      </c>
      <c r="I51" s="17"/>
    </row>
    <row r="52" spans="1:9" ht="111" customHeight="1">
      <c r="A52" s="35" t="s">
        <v>95</v>
      </c>
      <c r="B52" s="39" t="s">
        <v>100</v>
      </c>
      <c r="C52" s="39"/>
      <c r="D52" s="39">
        <v>3132</v>
      </c>
      <c r="E52" s="64">
        <v>120000</v>
      </c>
      <c r="F52" s="64"/>
      <c r="G52" s="35" t="s">
        <v>7</v>
      </c>
      <c r="H52" s="39" t="s">
        <v>117</v>
      </c>
      <c r="I52" s="17"/>
    </row>
    <row r="53" spans="1:9" ht="79.5" hidden="1" customHeight="1">
      <c r="A53" s="32" t="s">
        <v>30</v>
      </c>
      <c r="B53" s="15" t="s">
        <v>5</v>
      </c>
      <c r="C53" s="15"/>
      <c r="D53" s="15"/>
      <c r="E53" s="52"/>
      <c r="F53" s="52"/>
      <c r="G53" s="35" t="s">
        <v>7</v>
      </c>
      <c r="H53" s="15" t="s">
        <v>8</v>
      </c>
      <c r="I53" s="17"/>
    </row>
    <row r="54" spans="1:9" ht="75.75" customHeight="1">
      <c r="A54" s="36" t="s">
        <v>93</v>
      </c>
      <c r="B54" s="15" t="s">
        <v>100</v>
      </c>
      <c r="C54" s="15"/>
      <c r="D54" s="15">
        <v>3122</v>
      </c>
      <c r="E54" s="51">
        <v>180000</v>
      </c>
      <c r="F54" s="51"/>
      <c r="G54" s="35" t="s">
        <v>7</v>
      </c>
      <c r="H54" s="15" t="s">
        <v>117</v>
      </c>
      <c r="I54" s="17"/>
    </row>
    <row r="55" spans="1:9" ht="86.25" customHeight="1">
      <c r="A55" s="35" t="s">
        <v>94</v>
      </c>
      <c r="B55" s="39" t="s">
        <v>100</v>
      </c>
      <c r="C55" s="39"/>
      <c r="D55" s="39">
        <v>3122</v>
      </c>
      <c r="E55" s="53">
        <v>100000</v>
      </c>
      <c r="F55" s="53"/>
      <c r="G55" s="35" t="s">
        <v>7</v>
      </c>
      <c r="H55" s="39" t="s">
        <v>117</v>
      </c>
      <c r="I55" s="17"/>
    </row>
    <row r="56" spans="1:9" ht="63" customHeight="1">
      <c r="A56" s="35" t="s">
        <v>96</v>
      </c>
      <c r="B56" s="39" t="s">
        <v>101</v>
      </c>
      <c r="C56" s="39"/>
      <c r="D56" s="39">
        <v>3142</v>
      </c>
      <c r="E56" s="53">
        <v>800000</v>
      </c>
      <c r="F56" s="53"/>
      <c r="G56" s="35" t="s">
        <v>7</v>
      </c>
      <c r="H56" s="39" t="s">
        <v>117</v>
      </c>
      <c r="I56" s="17"/>
    </row>
    <row r="57" spans="1:9" ht="78.75" customHeight="1">
      <c r="A57" s="35" t="s">
        <v>97</v>
      </c>
      <c r="B57" s="39" t="s">
        <v>100</v>
      </c>
      <c r="C57" s="39"/>
      <c r="D57" s="39">
        <v>3142</v>
      </c>
      <c r="E57" s="53">
        <v>200000</v>
      </c>
      <c r="F57" s="53"/>
      <c r="G57" s="35" t="s">
        <v>7</v>
      </c>
      <c r="H57" s="39" t="s">
        <v>117</v>
      </c>
      <c r="I57" s="17"/>
    </row>
    <row r="58" spans="1:9" ht="55.5" customHeight="1">
      <c r="A58" s="35" t="s">
        <v>98</v>
      </c>
      <c r="B58" s="39" t="s">
        <v>100</v>
      </c>
      <c r="C58" s="39"/>
      <c r="D58" s="39">
        <v>3142</v>
      </c>
      <c r="E58" s="53">
        <v>150000</v>
      </c>
      <c r="F58" s="53"/>
      <c r="G58" s="35" t="s">
        <v>7</v>
      </c>
      <c r="H58" s="39" t="s">
        <v>117</v>
      </c>
      <c r="I58" s="17"/>
    </row>
    <row r="59" spans="1:9" ht="92.25" customHeight="1">
      <c r="A59" s="37" t="s">
        <v>99</v>
      </c>
      <c r="B59" s="39" t="s">
        <v>100</v>
      </c>
      <c r="C59" s="39"/>
      <c r="D59" s="39">
        <v>3142</v>
      </c>
      <c r="E59" s="53">
        <v>481880</v>
      </c>
      <c r="F59" s="53"/>
      <c r="G59" s="35" t="s">
        <v>7</v>
      </c>
      <c r="H59" s="39" t="s">
        <v>117</v>
      </c>
      <c r="I59" s="17"/>
    </row>
    <row r="60" spans="1:9" ht="92.25" customHeight="1">
      <c r="A60" s="42" t="s">
        <v>104</v>
      </c>
      <c r="B60" s="39" t="s">
        <v>103</v>
      </c>
      <c r="C60" s="39"/>
      <c r="D60" s="39">
        <v>2240</v>
      </c>
      <c r="E60" s="53">
        <v>800000</v>
      </c>
      <c r="F60" s="53"/>
      <c r="G60" s="35" t="s">
        <v>7</v>
      </c>
      <c r="H60" s="39" t="s">
        <v>118</v>
      </c>
      <c r="I60" s="17"/>
    </row>
    <row r="61" spans="1:9" ht="96.75" customHeight="1">
      <c r="A61" s="42" t="s">
        <v>105</v>
      </c>
      <c r="B61" s="39" t="s">
        <v>103</v>
      </c>
      <c r="C61" s="39"/>
      <c r="D61" s="39">
        <v>3132</v>
      </c>
      <c r="E61" s="53">
        <v>500000</v>
      </c>
      <c r="F61" s="53"/>
      <c r="G61" s="35" t="s">
        <v>7</v>
      </c>
      <c r="H61" s="39" t="s">
        <v>119</v>
      </c>
      <c r="I61" s="17"/>
    </row>
    <row r="62" spans="1:9" ht="92.25" customHeight="1">
      <c r="A62" s="42" t="s">
        <v>106</v>
      </c>
      <c r="B62" s="39" t="s">
        <v>103</v>
      </c>
      <c r="C62" s="39"/>
      <c r="D62" s="39">
        <v>3132</v>
      </c>
      <c r="E62" s="53">
        <v>100000</v>
      </c>
      <c r="F62" s="53"/>
      <c r="G62" s="35" t="s">
        <v>7</v>
      </c>
      <c r="H62" s="39" t="s">
        <v>119</v>
      </c>
      <c r="I62" s="17"/>
    </row>
    <row r="63" spans="1:9" ht="92.25" customHeight="1">
      <c r="A63" s="42" t="s">
        <v>107</v>
      </c>
      <c r="B63" s="39" t="s">
        <v>103</v>
      </c>
      <c r="C63" s="39"/>
      <c r="D63" s="39">
        <v>3132</v>
      </c>
      <c r="E63" s="53">
        <v>800000</v>
      </c>
      <c r="F63" s="53"/>
      <c r="G63" s="33" t="s">
        <v>7</v>
      </c>
      <c r="H63" s="39" t="s">
        <v>119</v>
      </c>
      <c r="I63" s="17"/>
    </row>
    <row r="64" spans="1:9" ht="92.25" customHeight="1">
      <c r="A64" s="42" t="s">
        <v>109</v>
      </c>
      <c r="B64" s="39" t="s">
        <v>142</v>
      </c>
      <c r="C64" s="39"/>
      <c r="D64" s="39">
        <v>2240</v>
      </c>
      <c r="E64" s="53">
        <v>80000</v>
      </c>
      <c r="F64" s="53"/>
      <c r="G64" s="35" t="s">
        <v>7</v>
      </c>
      <c r="H64" s="39" t="s">
        <v>119</v>
      </c>
      <c r="I64" s="17"/>
    </row>
    <row r="65" spans="1:9" ht="92.25" customHeight="1">
      <c r="A65" s="42" t="s">
        <v>129</v>
      </c>
      <c r="B65" s="39" t="s">
        <v>128</v>
      </c>
      <c r="C65" s="39"/>
      <c r="D65" s="39">
        <v>2240</v>
      </c>
      <c r="E65" s="67">
        <v>27000</v>
      </c>
      <c r="F65" s="68"/>
      <c r="G65" s="35" t="s">
        <v>7</v>
      </c>
      <c r="H65" s="50" t="s">
        <v>143</v>
      </c>
      <c r="I65" s="17"/>
    </row>
    <row r="66" spans="1:9" ht="99.75" customHeight="1">
      <c r="A66" s="42" t="s">
        <v>130</v>
      </c>
      <c r="B66" s="39" t="s">
        <v>128</v>
      </c>
      <c r="C66" s="39"/>
      <c r="D66" s="39">
        <v>2240</v>
      </c>
      <c r="E66" s="67">
        <v>25000</v>
      </c>
      <c r="F66" s="68"/>
      <c r="G66" s="35" t="s">
        <v>7</v>
      </c>
      <c r="H66" s="15" t="s">
        <v>111</v>
      </c>
      <c r="I66" s="17"/>
    </row>
    <row r="67" spans="1:9" ht="58.5" customHeight="1">
      <c r="A67" s="48" t="s">
        <v>131</v>
      </c>
      <c r="B67" s="39" t="s">
        <v>128</v>
      </c>
      <c r="C67" s="39"/>
      <c r="D67" s="39">
        <v>2240</v>
      </c>
      <c r="E67" s="51">
        <v>3200</v>
      </c>
      <c r="F67" s="51"/>
      <c r="G67" s="35" t="s">
        <v>7</v>
      </c>
      <c r="H67" s="15" t="s">
        <v>111</v>
      </c>
      <c r="I67" s="17"/>
    </row>
    <row r="68" spans="1:9" ht="68.25" customHeight="1">
      <c r="A68" s="48" t="s">
        <v>132</v>
      </c>
      <c r="B68" s="39" t="s">
        <v>142</v>
      </c>
      <c r="C68" s="39"/>
      <c r="D68" s="39">
        <v>2210</v>
      </c>
      <c r="E68" s="53">
        <v>77376</v>
      </c>
      <c r="F68" s="53"/>
      <c r="G68" s="35" t="s">
        <v>7</v>
      </c>
      <c r="H68" s="39" t="s">
        <v>116</v>
      </c>
      <c r="I68" s="17"/>
    </row>
    <row r="69" spans="1:9" ht="68.25" customHeight="1">
      <c r="A69" s="49" t="s">
        <v>134</v>
      </c>
      <c r="B69" s="39" t="s">
        <v>133</v>
      </c>
      <c r="C69" s="39"/>
      <c r="D69" s="39">
        <v>2240</v>
      </c>
      <c r="E69" s="69">
        <v>400</v>
      </c>
      <c r="F69" s="70"/>
      <c r="G69" s="35" t="s">
        <v>7</v>
      </c>
      <c r="H69" s="39" t="s">
        <v>116</v>
      </c>
      <c r="I69" s="17"/>
    </row>
    <row r="70" spans="1:9" ht="83.25" customHeight="1">
      <c r="A70" s="20" t="s">
        <v>13</v>
      </c>
      <c r="B70" s="22"/>
      <c r="C70" s="22"/>
      <c r="D70" s="22"/>
      <c r="E70" s="61">
        <f>SUM(E8:E69)</f>
        <v>5457562</v>
      </c>
      <c r="F70" s="62"/>
      <c r="G70" s="23"/>
      <c r="H70" s="21"/>
      <c r="I70" s="24"/>
    </row>
    <row r="71" spans="1:9" ht="47.25" customHeight="1">
      <c r="A71" s="63" t="s">
        <v>6</v>
      </c>
      <c r="B71" s="63"/>
      <c r="C71" s="31"/>
      <c r="D71" s="31"/>
      <c r="E71" s="10"/>
      <c r="F71" s="10"/>
      <c r="G71" s="5"/>
      <c r="H71" s="4"/>
      <c r="I71" s="5"/>
    </row>
    <row r="72" spans="1:9" ht="47.25" customHeight="1" thickBot="1">
      <c r="A72" s="60" t="s">
        <v>4</v>
      </c>
      <c r="B72" s="27"/>
      <c r="C72" s="26"/>
      <c r="D72" s="26"/>
      <c r="E72" s="9"/>
      <c r="F72" s="11"/>
      <c r="G72" s="5"/>
      <c r="H72" s="4"/>
      <c r="I72" s="5"/>
    </row>
    <row r="73" spans="1:9" ht="31.5" customHeight="1">
      <c r="A73" s="60"/>
      <c r="B73" s="28"/>
      <c r="C73" s="28"/>
      <c r="D73" s="28"/>
      <c r="E73" s="12"/>
      <c r="F73" s="65" t="s">
        <v>2</v>
      </c>
      <c r="G73" s="65"/>
    </row>
    <row r="74" spans="1:9" ht="21.75" customHeight="1">
      <c r="A74" s="60" t="s">
        <v>3</v>
      </c>
      <c r="B74" s="25"/>
      <c r="C74" s="25"/>
      <c r="D74" s="25"/>
      <c r="E74" s="12"/>
      <c r="F74" s="12"/>
    </row>
    <row r="75" spans="1:9" ht="36" customHeight="1">
      <c r="A75" s="60"/>
      <c r="B75" s="29"/>
      <c r="C75" s="28"/>
      <c r="D75" s="28"/>
      <c r="E75" s="12"/>
      <c r="F75" s="65" t="s">
        <v>2</v>
      </c>
      <c r="G75" s="65"/>
    </row>
    <row r="76" spans="1:9" ht="36" customHeight="1">
      <c r="A76" s="8" t="s">
        <v>120</v>
      </c>
      <c r="B76" s="14">
        <f>E13+E14+E15+E20+E23+E24+E25+E26+E27+E28+E37+E39+E40+E42+E43+E68</f>
        <v>232676</v>
      </c>
      <c r="C76" s="13"/>
      <c r="D76" s="13"/>
    </row>
    <row r="77" spans="1:9" ht="24" customHeight="1">
      <c r="A77" s="8" t="s">
        <v>121</v>
      </c>
      <c r="B77" s="14">
        <f>E67+E66+E64+E65+E60+E47+E46+E29+E21+E19+E11+E69</f>
        <v>1094520</v>
      </c>
      <c r="C77" s="13"/>
      <c r="D77" s="13"/>
    </row>
    <row r="78" spans="1:9" ht="28.5" customHeight="1">
      <c r="A78" s="8" t="s">
        <v>122</v>
      </c>
      <c r="B78" s="14">
        <f>E55+E54+E50+E49+E45</f>
        <v>890000</v>
      </c>
      <c r="C78" s="13"/>
      <c r="D78" s="13"/>
    </row>
    <row r="79" spans="1:9" ht="24" customHeight="1">
      <c r="A79" s="8" t="s">
        <v>123</v>
      </c>
      <c r="B79" s="14">
        <f>E63+E62+E61+E52+E44</f>
        <v>1547000</v>
      </c>
      <c r="C79" s="13"/>
      <c r="D79" s="13"/>
    </row>
    <row r="80" spans="1:9" ht="19.5" customHeight="1">
      <c r="A80" s="8" t="s">
        <v>124</v>
      </c>
      <c r="B80" s="14">
        <f>E59+E58+E57+E56</f>
        <v>1631880</v>
      </c>
      <c r="C80" s="13"/>
      <c r="D80" s="13"/>
    </row>
    <row r="81" spans="1:10" ht="21.75" customHeight="1">
      <c r="A81" s="8" t="s">
        <v>125</v>
      </c>
      <c r="B81" s="14">
        <f>E10</f>
        <v>0</v>
      </c>
      <c r="C81" s="13"/>
      <c r="D81" s="13"/>
    </row>
    <row r="82" spans="1:10" ht="21.75" customHeight="1">
      <c r="A82" s="8" t="s">
        <v>126</v>
      </c>
      <c r="B82" s="14">
        <f>E8</f>
        <v>0</v>
      </c>
      <c r="C82" s="13"/>
      <c r="D82" s="13"/>
    </row>
    <row r="83" spans="1:10" ht="21.75" customHeight="1">
      <c r="A83" s="8" t="s">
        <v>127</v>
      </c>
      <c r="B83" s="14">
        <f>E9</f>
        <v>61486</v>
      </c>
      <c r="C83" s="13"/>
      <c r="D83" s="13"/>
    </row>
    <row r="84" spans="1:10" ht="21.75" customHeight="1">
      <c r="A84" s="8" t="s">
        <v>37</v>
      </c>
      <c r="B84" s="13"/>
      <c r="C84" s="13"/>
      <c r="D84" s="13"/>
    </row>
    <row r="85" spans="1:10" ht="42" customHeight="1">
      <c r="A85" s="8" t="s">
        <v>35</v>
      </c>
      <c r="B85" s="30">
        <f>B76+B77+B78+B79+B80+B81+B82+B83</f>
        <v>5457562</v>
      </c>
      <c r="C85" s="30"/>
      <c r="D85" s="30"/>
    </row>
    <row r="86" spans="1:10" ht="268.5" customHeight="1">
      <c r="A86" s="8"/>
      <c r="B86" s="14"/>
      <c r="C86" s="14"/>
      <c r="D86" s="14"/>
    </row>
    <row r="87" spans="1:10" ht="59.25" customHeight="1">
      <c r="A87" s="66"/>
      <c r="B87" s="66"/>
      <c r="C87" s="66"/>
      <c r="D87" s="66"/>
      <c r="E87" s="66"/>
      <c r="F87" s="66"/>
      <c r="G87" s="6"/>
      <c r="H87" s="6"/>
      <c r="I87" s="6"/>
      <c r="J87" s="6"/>
    </row>
    <row r="88" spans="1:10">
      <c r="A88" s="7"/>
    </row>
  </sheetData>
  <mergeCells count="76">
    <mergeCell ref="A87:F87"/>
    <mergeCell ref="E54:F54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6:F66"/>
    <mergeCell ref="E65:F65"/>
    <mergeCell ref="E68:F68"/>
    <mergeCell ref="E69:F69"/>
    <mergeCell ref="A72:A73"/>
    <mergeCell ref="A74:A75"/>
    <mergeCell ref="E43:F43"/>
    <mergeCell ref="E44:F44"/>
    <mergeCell ref="E70:F70"/>
    <mergeCell ref="A71:B71"/>
    <mergeCell ref="E52:F52"/>
    <mergeCell ref="E53:F53"/>
    <mergeCell ref="F75:G75"/>
    <mergeCell ref="F73:G73"/>
    <mergeCell ref="E46:F46"/>
    <mergeCell ref="E49:F49"/>
    <mergeCell ref="E50:F50"/>
    <mergeCell ref="E51:F51"/>
    <mergeCell ref="A1:I1"/>
    <mergeCell ref="A2:I2"/>
    <mergeCell ref="A3:I3"/>
    <mergeCell ref="A4:I4"/>
    <mergeCell ref="E8:F8"/>
    <mergeCell ref="E7:F7"/>
    <mergeCell ref="A5:I5"/>
    <mergeCell ref="E6:F6"/>
    <mergeCell ref="E9:F9"/>
    <mergeCell ref="E41:F41"/>
    <mergeCell ref="E15:F15"/>
    <mergeCell ref="E45:F45"/>
    <mergeCell ref="E42:F42"/>
    <mergeCell ref="E16:F16"/>
    <mergeCell ref="E40:F40"/>
    <mergeCell ref="E32:F32"/>
    <mergeCell ref="E17:F17"/>
    <mergeCell ref="E34:F34"/>
    <mergeCell ref="E10:F10"/>
    <mergeCell ref="E11:F11"/>
    <mergeCell ref="E13:F13"/>
    <mergeCell ref="E37:F37"/>
    <mergeCell ref="E14:F14"/>
    <mergeCell ref="E39:F39"/>
    <mergeCell ref="E12:F12"/>
    <mergeCell ref="E55:F55"/>
    <mergeCell ref="E67:F67"/>
    <mergeCell ref="E18:F18"/>
    <mergeCell ref="E47:F47"/>
    <mergeCell ref="E48:F48"/>
    <mergeCell ref="E19:F19"/>
    <mergeCell ref="E20:F20"/>
    <mergeCell ref="E21:F21"/>
    <mergeCell ref="E22:F22"/>
    <mergeCell ref="E31:F31"/>
    <mergeCell ref="E30:F30"/>
    <mergeCell ref="E23:F23"/>
    <mergeCell ref="E33:F33"/>
    <mergeCell ref="E38:F38"/>
    <mergeCell ref="E35:F35"/>
    <mergeCell ref="E36:F36"/>
    <mergeCell ref="E24:F24"/>
    <mergeCell ref="E25:F25"/>
    <mergeCell ref="E26:F26"/>
    <mergeCell ref="E27:F27"/>
    <mergeCell ref="E28:F28"/>
    <mergeCell ref="E29:F29"/>
  </mergeCells>
  <phoneticPr fontId="1" type="noConversion"/>
  <hyperlinks>
    <hyperlink ref="A19" r:id="rId1" display="http://dk21.dovidnyk.info/index.php?rozd=6421"/>
  </hyperlinks>
  <printOptions horizontalCentered="1"/>
  <pageMargins left="0" right="0" top="0.19685039370078741" bottom="0.19685039370078741" header="0.31496062992125984" footer="0.31496062992125984"/>
  <pageSetup paperSize="9" scale="6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2017-01-26T12:01:45Z</cp:lastPrinted>
  <dcterms:created xsi:type="dcterms:W3CDTF">2009-12-16T13:04:33Z</dcterms:created>
  <dcterms:modified xsi:type="dcterms:W3CDTF">2017-08-02T05:42:50Z</dcterms:modified>
</cp:coreProperties>
</file>